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Sheet1!$A$14:$V$125</definedName>
  </definedNames>
  <calcPr/>
</workbook>
</file>

<file path=xl/sharedStrings.xml><?xml version="1.0" encoding="utf-8"?>
<sst xmlns="http://schemas.openxmlformats.org/spreadsheetml/2006/main" count="325" uniqueCount="39">
  <si>
    <t>Total Ballots</t>
  </si>
  <si>
    <t>* UNOFFICIAL RESULTS *</t>
  </si>
  <si>
    <t>Candidates</t>
  </si>
  <si>
    <t>Total Votes</t>
  </si>
  <si>
    <t>Delegates Received</t>
  </si>
  <si>
    <t>% of Vote</t>
  </si>
  <si>
    <t>% of Delegates</t>
  </si>
  <si>
    <t># Committed Ballots</t>
  </si>
  <si>
    <t>Howie Hawkins</t>
  </si>
  <si>
    <t>Total Delegates</t>
  </si>
  <si>
    <t>Dario Hunter</t>
  </si>
  <si>
    <t>Vote Threshold per Delegate</t>
  </si>
  <si>
    <t>David Rolde</t>
  </si>
  <si>
    <t>Sedinam Moyowasiza-Curry</t>
  </si>
  <si>
    <t>Threshold for:</t>
  </si>
  <si>
    <t># Votes</t>
  </si>
  <si>
    <t>Dennis Lambert</t>
  </si>
  <si>
    <t>1 Delegate</t>
  </si>
  <si>
    <t>Susan Buchser Lochocki</t>
  </si>
  <si>
    <t>2 Delegates</t>
  </si>
  <si>
    <t>Kent Mesplay</t>
  </si>
  <si>
    <t>3 Delegates</t>
  </si>
  <si>
    <t>Chad Wilson</t>
  </si>
  <si>
    <t>4 Delegates</t>
  </si>
  <si>
    <t>Jesse Ventura</t>
  </si>
  <si>
    <t>Write-In</t>
  </si>
  <si>
    <t>(Uncommitted)</t>
  </si>
  <si>
    <t>Eliminated Choices</t>
  </si>
  <si>
    <t>Ballot #</t>
  </si>
  <si>
    <t>1st Choice</t>
  </si>
  <si>
    <t>2nd Choice</t>
  </si>
  <si>
    <t>3rd Choice</t>
  </si>
  <si>
    <t>4th Choice</t>
  </si>
  <si>
    <t>5th Choice</t>
  </si>
  <si>
    <t>6th Choice</t>
  </si>
  <si>
    <t>7th Choice</t>
  </si>
  <si>
    <t>8th Choice</t>
  </si>
  <si>
    <t>9th Choice</t>
  </si>
  <si>
    <t>10th Choice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</si>
</sst>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  <color rgb="FFFFFFFF"/>
      <name val="Arial"/>
    </font>
    <font>
      <b/>
      <color rgb="FF434343"/>
      <name val="Arial"/>
    </font>
    <font>
      <i/>
      <color rgb="FF666666"/>
      <name val="Arial"/>
    </font>
    <font>
      <b/>
      <color rgb="FF38761D"/>
      <name val="Arial"/>
    </font>
    <font>
      <color rgb="FF38761D"/>
      <name val="Arial"/>
    </font>
    <font>
      <sz val="10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D5FFD5"/>
        <bgColor rgb="FFD5FFD5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E6B8AF"/>
        <bgColor rgb="FFE6B8A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/>
    </xf>
    <xf borderId="0" fillId="2" fontId="2" numFmtId="0" xfId="0" applyAlignment="1" applyFont="1">
      <alignment readingOrder="0"/>
    </xf>
    <xf borderId="0" fillId="3" fontId="3" numFmtId="0" xfId="0" applyAlignment="1" applyFill="1" applyFont="1">
      <alignment horizontal="center" readingOrder="0"/>
    </xf>
    <xf borderId="0" fillId="4" fontId="1" numFmtId="0" xfId="0" applyAlignment="1" applyFill="1" applyFont="1">
      <alignment readingOrder="0"/>
    </xf>
    <xf borderId="0" fillId="4" fontId="1" numFmtId="0" xfId="0" applyAlignment="1" applyFont="1">
      <alignment horizontal="center" readingOrder="0"/>
    </xf>
    <xf borderId="0" fillId="5" fontId="4" numFmtId="0" xfId="0" applyAlignment="1" applyFill="1" applyFont="1">
      <alignment horizontal="right" readingOrder="0"/>
    </xf>
    <xf borderId="0" fillId="2" fontId="2" numFmtId="0" xfId="0" applyFont="1"/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2" fontId="5" numFmtId="10" xfId="0" applyFont="1" applyNumberFormat="1"/>
    <xf borderId="0" fillId="2" fontId="1" numFmtId="0" xfId="0" applyAlignment="1" applyFont="1">
      <alignment horizontal="right" readingOrder="0" shrinkToFit="0" wrapText="0"/>
    </xf>
    <xf borderId="0" fillId="2" fontId="2" numFmtId="4" xfId="0" applyFont="1" applyNumberFormat="1"/>
    <xf borderId="0" fillId="2" fontId="6" numFmtId="0" xfId="0" applyAlignment="1" applyFont="1">
      <alignment horizontal="right" readingOrder="0"/>
    </xf>
    <xf borderId="0" fillId="2" fontId="7" numFmtId="4" xfId="0" applyFont="1" applyNumberFormat="1"/>
    <xf borderId="0" fillId="2" fontId="7" numFmtId="10" xfId="0" applyAlignment="1" applyFont="1" applyNumberFormat="1">
      <alignment horizontal="right" readingOrder="0"/>
    </xf>
    <xf borderId="0" fillId="2" fontId="5" numFmtId="0" xfId="0" applyAlignment="1" applyFont="1">
      <alignment readingOrder="0"/>
    </xf>
    <xf borderId="0" fillId="2" fontId="5" numFmtId="0" xfId="0" applyAlignment="1" applyFont="1">
      <alignment horizontal="center"/>
    </xf>
    <xf borderId="0" fillId="6" fontId="2" numFmtId="0" xfId="0" applyFill="1" applyFont="1"/>
    <xf borderId="0" fillId="7" fontId="1" numFmtId="0" xfId="0" applyAlignment="1" applyFill="1" applyFont="1">
      <alignment horizontal="center" readingOrder="0"/>
    </xf>
    <xf borderId="0" fillId="6" fontId="1" numFmtId="0" xfId="0" applyAlignment="1" applyFont="1">
      <alignment readingOrder="0"/>
    </xf>
    <xf borderId="0" fillId="7" fontId="1" numFmtId="0" xfId="0" applyAlignment="1" applyFont="1">
      <alignment readingOrder="0"/>
    </xf>
    <xf borderId="0" fillId="0" fontId="8" numFmtId="0" xfId="0" applyAlignment="1" applyFont="1">
      <alignment horizontal="right" readingOrder="0"/>
    </xf>
    <xf borderId="0" fillId="0" fontId="2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0</xdr:colOff>
      <xdr:row>1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Right="0"/>
  </sheetPr>
  <sheetViews>
    <sheetView workbookViewId="0">
      <pane ySplit="12.0" topLeftCell="A13" activePane="bottomLeft" state="frozen"/>
      <selection activeCell="B14" sqref="B14" pane="bottomLeft"/>
    </sheetView>
  </sheetViews>
  <sheetFormatPr customHeight="1" defaultColWidth="14.43" defaultRowHeight="15.75"/>
  <cols>
    <col customWidth="1" min="1" max="1" width="4.29"/>
    <col customWidth="1" min="2" max="2" width="10.14"/>
    <col customWidth="1" min="3" max="7" width="5.57"/>
    <col customWidth="1" min="8" max="12" width="6.71"/>
    <col customWidth="1" min="13" max="14" width="19.29"/>
    <col customWidth="1" min="15" max="15" width="19.0"/>
    <col customWidth="1" min="16" max="16" width="18.14"/>
    <col customWidth="1" min="17" max="17" width="18.71"/>
    <col customWidth="1" min="18" max="19" width="17.71"/>
    <col customWidth="1" min="20" max="20" width="17.29"/>
    <col customWidth="1" min="21" max="21" width="16.43"/>
    <col customWidth="1" min="22" max="22" width="17.43"/>
  </cols>
  <sheetData>
    <row r="1">
      <c r="A1" s="1" t="s">
        <v>0</v>
      </c>
      <c r="F1" s="2">
        <f>MAX(A15:A987)</f>
        <v>111</v>
      </c>
      <c r="H1" s="1"/>
      <c r="J1" s="3" t="s">
        <v>1</v>
      </c>
      <c r="N1" s="4" t="s">
        <v>2</v>
      </c>
      <c r="O1" s="5" t="s">
        <v>3</v>
      </c>
      <c r="P1" s="5" t="s">
        <v>4</v>
      </c>
      <c r="Q1" s="6" t="s">
        <v>5</v>
      </c>
      <c r="R1" s="6" t="s">
        <v>6</v>
      </c>
    </row>
    <row r="2">
      <c r="A2" s="1" t="s">
        <v>7</v>
      </c>
      <c r="F2" s="7">
        <f>F1-O12</f>
        <v>62</v>
      </c>
      <c r="H2" s="1"/>
      <c r="J2" s="8"/>
      <c r="N2" s="9" t="s">
        <v>8</v>
      </c>
      <c r="O2" s="10">
        <f>COUNTIF(M15:M125, N2)</f>
        <v>27</v>
      </c>
      <c r="P2" s="10">
        <f>IF(O2&gt;F10, 4, if(O2&gt;F9, 3, if(O2&gt;F8, 2, if(O2&gt;F7,1,0))))</f>
        <v>2</v>
      </c>
      <c r="Q2" s="11">
        <f>IFERROR(O2/F2,0)</f>
        <v>0.435483871</v>
      </c>
      <c r="R2" s="11">
        <f>P2/F3</f>
        <v>0.5</v>
      </c>
    </row>
    <row r="3">
      <c r="A3" s="1" t="s">
        <v>9</v>
      </c>
      <c r="F3" s="2">
        <v>4.0</v>
      </c>
      <c r="H3" s="1"/>
      <c r="N3" s="9" t="s">
        <v>10</v>
      </c>
      <c r="O3" s="10">
        <f>COUNTIF(M15:M125, N3)</f>
        <v>16</v>
      </c>
      <c r="P3" s="10">
        <f>IF(O3&gt;F10, 4, if(O3&gt;F9, 3, if(O3&gt;F8, 2, if(O3&gt;F7,1,0))))</f>
        <v>1</v>
      </c>
      <c r="Q3" s="11">
        <f>IFERROR(O3/F2,0)</f>
        <v>0.2580645161</v>
      </c>
      <c r="R3" s="11">
        <f>P3/F3</f>
        <v>0.25</v>
      </c>
    </row>
    <row r="4">
      <c r="A4" s="12" t="s">
        <v>11</v>
      </c>
      <c r="F4" s="13">
        <f>F2/((F3+1))</f>
        <v>12.4</v>
      </c>
      <c r="H4" s="12"/>
      <c r="N4" s="9" t="s">
        <v>12</v>
      </c>
      <c r="O4" s="10">
        <f>COUNTIF(M15:M125, N4)</f>
        <v>0</v>
      </c>
      <c r="P4" s="10">
        <f>IF(O4&gt;F10, 4, if(O4&gt;F9, 3, if(O4&gt;F8, 2, if(O4&gt;F7,1,0))))</f>
        <v>0</v>
      </c>
      <c r="Q4" s="11">
        <f>IFERROR(O4/F2,0)</f>
        <v>0</v>
      </c>
      <c r="R4" s="11">
        <f>P4/F3</f>
        <v>0</v>
      </c>
    </row>
    <row r="5" ht="16.5" customHeight="1">
      <c r="A5" s="7"/>
      <c r="N5" s="9" t="s">
        <v>13</v>
      </c>
      <c r="O5" s="10">
        <f>COUNTIF(M15:M125, N5)</f>
        <v>0</v>
      </c>
      <c r="P5" s="10">
        <f>IF(O5&gt;F10, 4, if(O5&gt;F9, 3, if(O5&gt;F8, 2, if(O5&gt;F7,1,0))))</f>
        <v>0</v>
      </c>
      <c r="Q5" s="11">
        <f>IFERROR(O5/F2,0)</f>
        <v>0</v>
      </c>
      <c r="R5" s="11">
        <f>P5/F3</f>
        <v>0</v>
      </c>
    </row>
    <row r="6">
      <c r="A6" s="14" t="s">
        <v>14</v>
      </c>
      <c r="F6" s="14" t="s">
        <v>15</v>
      </c>
      <c r="H6" s="14" t="s">
        <v>5</v>
      </c>
      <c r="N6" s="9" t="s">
        <v>16</v>
      </c>
      <c r="O6" s="10">
        <f>COUNTIF(M15:M125, N6)</f>
        <v>0</v>
      </c>
      <c r="P6" s="10">
        <f>IF(O6&gt;F10, 4, if(O6&gt;F9, 3, if(O6&gt;F8, 2, if(O6&gt;F7,1,0))))</f>
        <v>0</v>
      </c>
      <c r="Q6" s="11">
        <f>IFERROR(O6/F2,0)</f>
        <v>0</v>
      </c>
      <c r="R6" s="11">
        <f>P6/F3</f>
        <v>0</v>
      </c>
    </row>
    <row r="7">
      <c r="A7" s="14" t="s">
        <v>17</v>
      </c>
      <c r="F7" s="15">
        <f>F4*1</f>
        <v>12.4</v>
      </c>
      <c r="H7" s="16">
        <f>IFERROR(F7/F2,0)</f>
        <v>0.2</v>
      </c>
      <c r="N7" s="9" t="s">
        <v>18</v>
      </c>
      <c r="O7" s="10">
        <f>COUNTIF(M15:M125, N7)</f>
        <v>0</v>
      </c>
      <c r="P7" s="10">
        <f>IF(O7&gt;F10, 4, if(O7&gt;F9, 3, if(O7&gt;F8, 2, if(O7&gt;F7,1,0))))</f>
        <v>0</v>
      </c>
      <c r="Q7" s="11">
        <f>IFERROR(O7/F2,0)</f>
        <v>0</v>
      </c>
      <c r="R7" s="11">
        <f>P7/F3</f>
        <v>0</v>
      </c>
    </row>
    <row r="8">
      <c r="A8" s="14" t="s">
        <v>19</v>
      </c>
      <c r="F8" s="15">
        <f>F4*2</f>
        <v>24.8</v>
      </c>
      <c r="H8" s="16">
        <f>IFERROR(F8/F2,0)</f>
        <v>0.4</v>
      </c>
      <c r="N8" s="9" t="s">
        <v>20</v>
      </c>
      <c r="O8" s="10">
        <f>COUNTIF(M15:M125, N8)</f>
        <v>0</v>
      </c>
      <c r="P8" s="10">
        <f>IF(O8&gt;F10, 4, if(O8&gt;F9, 3, if(O8&gt;F8, 2, if(O8&gt;F7,1,0))))</f>
        <v>0</v>
      </c>
      <c r="Q8" s="11">
        <f>IFERROR(O8/F2,0)</f>
        <v>0</v>
      </c>
      <c r="R8" s="11">
        <f>P8/F3</f>
        <v>0</v>
      </c>
    </row>
    <row r="9">
      <c r="A9" s="14" t="s">
        <v>21</v>
      </c>
      <c r="F9" s="15">
        <f>F4*3</f>
        <v>37.2</v>
      </c>
      <c r="H9" s="16">
        <f>IFERROR(F9/F2,0)</f>
        <v>0.6</v>
      </c>
      <c r="N9" s="9" t="s">
        <v>22</v>
      </c>
      <c r="O9" s="10">
        <f>COUNTIF(M15:M125, N9)</f>
        <v>0</v>
      </c>
      <c r="P9" s="10">
        <f>IF(O9&gt;F10, 4, if(O9&gt;F9, 3, if(O9&gt;F8, 2, if(O9&gt;F7,1,0))))</f>
        <v>0</v>
      </c>
      <c r="Q9" s="11">
        <f>IFERROR(O9/F2,0)</f>
        <v>0</v>
      </c>
      <c r="R9" s="11">
        <f>P9/F3</f>
        <v>0</v>
      </c>
    </row>
    <row r="10">
      <c r="A10" s="14" t="s">
        <v>23</v>
      </c>
      <c r="F10" s="15">
        <f>F4*4</f>
        <v>49.6</v>
      </c>
      <c r="H10" s="16">
        <f>IFERROR(F10/F2,0)</f>
        <v>0.8</v>
      </c>
      <c r="N10" s="9" t="s">
        <v>24</v>
      </c>
      <c r="O10" s="10">
        <f>COUNTIF(M15:M125, N10)</f>
        <v>19</v>
      </c>
      <c r="P10" s="10">
        <f>IF(O10&gt;F10, 4, if(O10&gt;F9, 3, if(O10&gt;F8, 2, if(O10&gt;F7,1,0))))</f>
        <v>1</v>
      </c>
      <c r="Q10" s="11">
        <f>IFERROR(O10/F2,0)</f>
        <v>0.3064516129</v>
      </c>
      <c r="R10" s="11">
        <f>P10/F3</f>
        <v>0.25</v>
      </c>
    </row>
    <row r="11">
      <c r="A11" s="14"/>
      <c r="F11" s="15"/>
      <c r="H11" s="16"/>
      <c r="N11" s="9" t="s">
        <v>25</v>
      </c>
      <c r="O11" s="10">
        <f>COUNTIF(M15:M125, N11)</f>
        <v>0</v>
      </c>
      <c r="P11" s="10">
        <f>IF(O11&gt;F10, 4, if(O11&gt;F9, 3, if(O11&gt;F8, 2, if(O11&gt;F7,1,0))))</f>
        <v>0</v>
      </c>
      <c r="Q11" s="11">
        <f>IFERROR(O11/F2,0)</f>
        <v>0</v>
      </c>
      <c r="R11" s="11">
        <f>P11/F3</f>
        <v>0</v>
      </c>
    </row>
    <row r="12">
      <c r="A12" s="14"/>
      <c r="F12" s="15"/>
      <c r="H12" s="16"/>
      <c r="N12" s="17" t="s">
        <v>26</v>
      </c>
      <c r="O12" s="18">
        <f>COUNTIF(M15:M125, "")</f>
        <v>49</v>
      </c>
      <c r="P12" s="18">
        <f>F3-SUM(P2:P11)</f>
        <v>0</v>
      </c>
      <c r="Q12" s="11"/>
      <c r="R12" s="11">
        <f>P12/F3</f>
        <v>0</v>
      </c>
    </row>
    <row r="13">
      <c r="A13" s="19"/>
      <c r="B13" s="19"/>
      <c r="C13" s="20" t="s">
        <v>27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>
      <c r="A14" s="19"/>
      <c r="B14" s="21" t="s">
        <v>28</v>
      </c>
      <c r="C14" s="22">
        <v>10.0</v>
      </c>
      <c r="D14" s="22">
        <v>9.0</v>
      </c>
      <c r="E14" s="22">
        <v>8.0</v>
      </c>
      <c r="F14" s="22">
        <v>7.0</v>
      </c>
      <c r="G14" s="22">
        <v>6.0</v>
      </c>
      <c r="H14" s="22">
        <v>5.0</v>
      </c>
      <c r="I14" s="22">
        <v>4.0</v>
      </c>
      <c r="J14" s="22">
        <v>3.0</v>
      </c>
      <c r="K14" s="22">
        <v>2.0</v>
      </c>
      <c r="L14" s="22">
        <v>1.0</v>
      </c>
      <c r="M14" s="21" t="s">
        <v>29</v>
      </c>
      <c r="N14" s="21" t="s">
        <v>30</v>
      </c>
      <c r="O14" s="21" t="s">
        <v>31</v>
      </c>
      <c r="P14" s="21" t="s">
        <v>32</v>
      </c>
      <c r="Q14" s="21" t="s">
        <v>33</v>
      </c>
      <c r="R14" s="21" t="s">
        <v>34</v>
      </c>
      <c r="S14" s="21" t="s">
        <v>35</v>
      </c>
      <c r="T14" s="21" t="s">
        <v>36</v>
      </c>
      <c r="U14" s="21" t="s">
        <v>37</v>
      </c>
      <c r="V14" s="21" t="s">
        <v>38</v>
      </c>
    </row>
    <row r="15">
      <c r="A15" s="21">
        <v>1.0</v>
      </c>
      <c r="B15" s="23">
        <v>24.0</v>
      </c>
      <c r="C15" s="24"/>
      <c r="D15" s="24"/>
      <c r="E15" s="24"/>
      <c r="F15" s="24"/>
      <c r="G15" s="24"/>
      <c r="H15" s="24"/>
      <c r="I15" s="24"/>
      <c r="J15" s="25"/>
      <c r="K15" s="25"/>
      <c r="L15" s="25"/>
      <c r="M15" s="24" t="s">
        <v>8</v>
      </c>
      <c r="N15" s="24" t="s">
        <v>10</v>
      </c>
      <c r="O15" s="24" t="s">
        <v>12</v>
      </c>
      <c r="P15" s="24" t="s">
        <v>13</v>
      </c>
      <c r="Q15" s="25"/>
      <c r="R15" s="25"/>
      <c r="S15" s="25"/>
      <c r="T15" s="25"/>
      <c r="U15" s="25"/>
      <c r="V15" s="25"/>
    </row>
    <row r="16">
      <c r="A16" s="21">
        <v>2.0</v>
      </c>
      <c r="B16" s="23">
        <v>165.0</v>
      </c>
      <c r="C16" s="24"/>
      <c r="D16" s="24"/>
      <c r="E16" s="24"/>
      <c r="F16" s="24"/>
      <c r="G16" s="24"/>
      <c r="H16" s="24"/>
      <c r="I16" s="24"/>
      <c r="J16" s="25"/>
      <c r="K16" s="25"/>
      <c r="L16" s="25"/>
      <c r="M16" s="24" t="s">
        <v>8</v>
      </c>
      <c r="N16" s="24" t="s">
        <v>10</v>
      </c>
      <c r="O16" s="24" t="s">
        <v>12</v>
      </c>
      <c r="P16" s="25"/>
      <c r="Q16" s="25"/>
      <c r="R16" s="25"/>
      <c r="S16" s="25"/>
      <c r="T16" s="25"/>
      <c r="U16" s="25"/>
      <c r="V16" s="25"/>
    </row>
    <row r="17">
      <c r="A17" s="21">
        <v>3.0</v>
      </c>
      <c r="B17" s="23">
        <v>306.0</v>
      </c>
      <c r="C17" s="24"/>
      <c r="D17" s="24"/>
      <c r="E17" s="24"/>
      <c r="F17" s="24"/>
      <c r="G17" s="24"/>
      <c r="H17" s="24"/>
      <c r="I17" s="24"/>
      <c r="J17" s="25"/>
      <c r="K17" s="25"/>
      <c r="L17" s="24" t="s">
        <v>13</v>
      </c>
      <c r="M17" s="24" t="s">
        <v>10</v>
      </c>
      <c r="N17" s="24" t="s">
        <v>18</v>
      </c>
      <c r="O17" s="24" t="s">
        <v>12</v>
      </c>
      <c r="P17" s="24" t="s">
        <v>8</v>
      </c>
      <c r="Q17" s="24" t="s">
        <v>16</v>
      </c>
      <c r="R17" s="24" t="s">
        <v>20</v>
      </c>
      <c r="S17" s="24" t="s">
        <v>22</v>
      </c>
      <c r="T17" s="24" t="s">
        <v>24</v>
      </c>
      <c r="U17" s="24" t="s">
        <v>25</v>
      </c>
      <c r="V17" s="25"/>
    </row>
    <row r="18">
      <c r="A18" s="21">
        <v>4.0</v>
      </c>
      <c r="B18" s="23">
        <v>375.0</v>
      </c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>
      <c r="A19" s="21">
        <v>5.0</v>
      </c>
      <c r="B19" s="23">
        <v>407.0</v>
      </c>
      <c r="C19" s="24"/>
      <c r="D19" s="24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>
      <c r="A20" s="21">
        <v>6.0</v>
      </c>
      <c r="B20" s="23">
        <v>420.0</v>
      </c>
      <c r="C20" s="24"/>
      <c r="D20" s="24"/>
      <c r="E20" s="24"/>
      <c r="F20" s="24"/>
      <c r="G20" s="24"/>
      <c r="H20" s="24"/>
      <c r="I20" s="24"/>
      <c r="J20" s="25"/>
      <c r="K20" s="25"/>
      <c r="L20" s="25"/>
      <c r="M20" s="24" t="s">
        <v>10</v>
      </c>
      <c r="N20" s="25"/>
      <c r="O20" s="25"/>
      <c r="P20" s="25"/>
      <c r="Q20" s="25"/>
      <c r="R20" s="25"/>
      <c r="S20" s="25"/>
      <c r="T20" s="25"/>
      <c r="U20" s="25"/>
      <c r="V20" s="25"/>
    </row>
    <row r="21">
      <c r="A21" s="21">
        <v>7.0</v>
      </c>
      <c r="B21" s="23">
        <v>440.0</v>
      </c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>
      <c r="A22" s="21">
        <v>8.0</v>
      </c>
      <c r="B22" s="23">
        <v>453.0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>
      <c r="A23" s="21">
        <v>9.0</v>
      </c>
      <c r="B23" s="23">
        <v>464.0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4" t="s">
        <v>8</v>
      </c>
      <c r="N23" s="24" t="s">
        <v>13</v>
      </c>
      <c r="O23" s="25"/>
      <c r="P23" s="25"/>
      <c r="Q23" s="25"/>
      <c r="R23" s="25"/>
      <c r="S23" s="25"/>
      <c r="T23" s="25"/>
      <c r="U23" s="25"/>
      <c r="V23" s="25"/>
    </row>
    <row r="24">
      <c r="A24" s="21">
        <v>10.0</v>
      </c>
      <c r="B24" s="23">
        <v>468.0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4" t="s">
        <v>8</v>
      </c>
      <c r="N24" s="24" t="s">
        <v>10</v>
      </c>
      <c r="O24" s="24" t="s">
        <v>20</v>
      </c>
      <c r="P24" s="24" t="s">
        <v>16</v>
      </c>
      <c r="Q24" s="25"/>
      <c r="R24" s="25"/>
      <c r="S24" s="25"/>
      <c r="T24" s="25"/>
      <c r="U24" s="25"/>
      <c r="V24" s="25"/>
    </row>
    <row r="25">
      <c r="A25" s="21">
        <v>11.0</v>
      </c>
      <c r="B25" s="23">
        <v>503.0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4" t="s">
        <v>8</v>
      </c>
      <c r="N25" s="24" t="s">
        <v>10</v>
      </c>
      <c r="O25" s="24" t="s">
        <v>12</v>
      </c>
      <c r="P25" s="24" t="s">
        <v>24</v>
      </c>
      <c r="Q25" s="24" t="s">
        <v>20</v>
      </c>
      <c r="R25" s="24" t="s">
        <v>13</v>
      </c>
      <c r="S25" s="24" t="s">
        <v>16</v>
      </c>
      <c r="T25" s="24" t="s">
        <v>18</v>
      </c>
      <c r="U25" s="24" t="s">
        <v>22</v>
      </c>
      <c r="V25" s="25"/>
    </row>
    <row r="26">
      <c r="A26" s="21">
        <v>12.0</v>
      </c>
      <c r="B26" s="23">
        <v>592.0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>
      <c r="A27" s="21">
        <v>13.0</v>
      </c>
      <c r="B27" s="23">
        <v>703.0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4" t="s">
        <v>8</v>
      </c>
      <c r="N27" s="25"/>
      <c r="O27" s="25"/>
      <c r="P27" s="25"/>
      <c r="Q27" s="25"/>
      <c r="R27" s="25"/>
      <c r="S27" s="25"/>
      <c r="T27" s="25"/>
      <c r="U27" s="25"/>
      <c r="V27" s="25"/>
    </row>
    <row r="28">
      <c r="A28" s="21">
        <v>14.0</v>
      </c>
      <c r="B28" s="23">
        <v>707.0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4" t="s">
        <v>8</v>
      </c>
      <c r="N28" s="24" t="s">
        <v>10</v>
      </c>
      <c r="O28" s="24" t="s">
        <v>16</v>
      </c>
      <c r="P28" s="24" t="s">
        <v>22</v>
      </c>
      <c r="Q28" s="25"/>
      <c r="R28" s="25"/>
      <c r="S28" s="25"/>
      <c r="T28" s="25"/>
      <c r="U28" s="25"/>
      <c r="V28" s="25"/>
    </row>
    <row r="29">
      <c r="A29" s="21">
        <v>15.0</v>
      </c>
      <c r="B29" s="23">
        <v>710.0</v>
      </c>
      <c r="C29" s="25"/>
      <c r="D29" s="25"/>
      <c r="E29" s="25"/>
      <c r="F29" s="25"/>
      <c r="G29" s="25"/>
      <c r="H29" s="25"/>
      <c r="I29" s="25"/>
      <c r="J29" s="25"/>
      <c r="K29" s="25"/>
      <c r="L29" s="24" t="s">
        <v>25</v>
      </c>
      <c r="M29" s="24" t="s">
        <v>24</v>
      </c>
      <c r="N29" s="24" t="s">
        <v>8</v>
      </c>
      <c r="O29" s="25"/>
      <c r="P29" s="25"/>
      <c r="Q29" s="25"/>
      <c r="R29" s="25"/>
      <c r="S29" s="25"/>
      <c r="T29" s="25"/>
      <c r="U29" s="25"/>
      <c r="V29" s="25"/>
    </row>
    <row r="30">
      <c r="A30" s="21">
        <v>16.0</v>
      </c>
      <c r="B30" s="23">
        <v>717.0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4" t="s">
        <v>10</v>
      </c>
      <c r="N30" s="24" t="s">
        <v>8</v>
      </c>
      <c r="O30" s="24" t="s">
        <v>20</v>
      </c>
      <c r="P30" s="24" t="s">
        <v>13</v>
      </c>
      <c r="Q30" s="25"/>
      <c r="R30" s="25"/>
      <c r="S30" s="25"/>
      <c r="T30" s="25"/>
      <c r="U30" s="25"/>
      <c r="V30" s="25"/>
    </row>
    <row r="31">
      <c r="A31" s="21">
        <v>17.0</v>
      </c>
      <c r="B31" s="23">
        <v>725.0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>
      <c r="A32" s="21">
        <v>18.0</v>
      </c>
      <c r="B32" s="23">
        <v>853.0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4" t="s">
        <v>24</v>
      </c>
      <c r="N32" s="24" t="s">
        <v>10</v>
      </c>
      <c r="O32" s="24" t="s">
        <v>8</v>
      </c>
      <c r="P32" s="24" t="s">
        <v>16</v>
      </c>
      <c r="Q32" s="24" t="s">
        <v>13</v>
      </c>
      <c r="R32" s="24" t="s">
        <v>20</v>
      </c>
      <c r="S32" s="24" t="s">
        <v>22</v>
      </c>
      <c r="T32" s="24" t="s">
        <v>18</v>
      </c>
      <c r="U32" s="24" t="s">
        <v>12</v>
      </c>
      <c r="V32" s="25"/>
    </row>
    <row r="33">
      <c r="A33" s="21">
        <v>19.0</v>
      </c>
      <c r="B33" s="23">
        <v>939.0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4" t="s">
        <v>10</v>
      </c>
      <c r="N33" s="24" t="s">
        <v>22</v>
      </c>
      <c r="O33" s="24" t="s">
        <v>16</v>
      </c>
      <c r="P33" s="24" t="s">
        <v>8</v>
      </c>
      <c r="Q33" s="24" t="s">
        <v>24</v>
      </c>
      <c r="R33" s="25"/>
      <c r="S33" s="25"/>
      <c r="T33" s="25"/>
      <c r="U33" s="25"/>
      <c r="V33" s="25"/>
    </row>
    <row r="34">
      <c r="A34" s="21">
        <v>20.0</v>
      </c>
      <c r="B34" s="23">
        <v>1072.0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>
      <c r="A35" s="21">
        <v>21.0</v>
      </c>
      <c r="B35" s="23">
        <v>1094.0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4" t="s">
        <v>10</v>
      </c>
      <c r="N35" s="24" t="s">
        <v>8</v>
      </c>
      <c r="O35" s="24" t="s">
        <v>16</v>
      </c>
      <c r="P35" s="24" t="s">
        <v>12</v>
      </c>
      <c r="Q35" s="24" t="s">
        <v>13</v>
      </c>
      <c r="R35" s="25"/>
      <c r="S35" s="25"/>
      <c r="T35" s="25"/>
      <c r="U35" s="25"/>
      <c r="V35" s="25"/>
    </row>
    <row r="36">
      <c r="A36" s="21">
        <v>22.0</v>
      </c>
      <c r="B36" s="23">
        <v>1320.0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4" t="s">
        <v>8</v>
      </c>
      <c r="N36" s="24" t="s">
        <v>10</v>
      </c>
      <c r="O36" s="24" t="s">
        <v>22</v>
      </c>
      <c r="P36" s="24" t="s">
        <v>16</v>
      </c>
      <c r="Q36" s="25"/>
      <c r="R36" s="25"/>
      <c r="S36" s="25"/>
      <c r="T36" s="25"/>
      <c r="U36" s="25"/>
      <c r="V36" s="25"/>
    </row>
    <row r="37">
      <c r="A37" s="21">
        <v>23.0</v>
      </c>
      <c r="B37" s="23">
        <v>1322.0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4" t="s">
        <v>10</v>
      </c>
      <c r="N37" s="24" t="s">
        <v>8</v>
      </c>
      <c r="O37" s="24" t="s">
        <v>12</v>
      </c>
      <c r="P37" s="25"/>
      <c r="Q37" s="25"/>
      <c r="R37" s="25"/>
      <c r="S37" s="25"/>
      <c r="T37" s="25"/>
      <c r="U37" s="25"/>
      <c r="V37" s="25"/>
    </row>
    <row r="38">
      <c r="A38" s="21">
        <v>24.0</v>
      </c>
      <c r="B38" s="23">
        <v>1339.0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>
      <c r="A39" s="21">
        <v>25.0</v>
      </c>
      <c r="B39" s="23">
        <v>1372.0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4" t="s">
        <v>10</v>
      </c>
      <c r="N39" s="24" t="s">
        <v>8</v>
      </c>
      <c r="O39" s="24" t="s">
        <v>22</v>
      </c>
      <c r="P39" s="24" t="s">
        <v>13</v>
      </c>
      <c r="Q39" s="24" t="s">
        <v>18</v>
      </c>
      <c r="R39" s="25"/>
      <c r="S39" s="25"/>
      <c r="T39" s="25"/>
      <c r="U39" s="25"/>
      <c r="V39" s="25"/>
    </row>
    <row r="40">
      <c r="A40" s="21">
        <v>26.0</v>
      </c>
      <c r="B40" s="23">
        <v>1515.0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4" t="s">
        <v>8</v>
      </c>
      <c r="N40" s="24" t="s">
        <v>18</v>
      </c>
      <c r="O40" s="24" t="s">
        <v>13</v>
      </c>
      <c r="P40" s="24" t="s">
        <v>10</v>
      </c>
      <c r="Q40" s="24" t="s">
        <v>12</v>
      </c>
      <c r="R40" s="24" t="s">
        <v>16</v>
      </c>
      <c r="S40" s="24" t="s">
        <v>20</v>
      </c>
      <c r="T40" s="24" t="s">
        <v>22</v>
      </c>
      <c r="U40" s="24" t="s">
        <v>24</v>
      </c>
      <c r="V40" s="25"/>
    </row>
    <row r="41">
      <c r="A41" s="21">
        <v>27.0</v>
      </c>
      <c r="B41" s="23">
        <v>1663.0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 t="s">
        <v>24</v>
      </c>
      <c r="N41" s="24" t="s">
        <v>10</v>
      </c>
      <c r="O41" s="24" t="s">
        <v>12</v>
      </c>
      <c r="P41" s="24" t="s">
        <v>13</v>
      </c>
      <c r="Q41" s="24" t="s">
        <v>18</v>
      </c>
      <c r="R41" s="24" t="s">
        <v>16</v>
      </c>
      <c r="S41" s="24" t="s">
        <v>20</v>
      </c>
      <c r="T41" s="24" t="s">
        <v>22</v>
      </c>
      <c r="U41" s="24" t="s">
        <v>8</v>
      </c>
      <c r="V41" s="25"/>
    </row>
    <row r="42">
      <c r="A42" s="21">
        <v>28.0</v>
      </c>
      <c r="B42" s="23">
        <v>1671.0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>
      <c r="A43" s="21">
        <v>29.0</v>
      </c>
      <c r="B43" s="23">
        <v>1774.0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4" t="s">
        <v>10</v>
      </c>
      <c r="N43" s="25"/>
      <c r="O43" s="25"/>
      <c r="P43" s="25"/>
      <c r="Q43" s="25"/>
      <c r="R43" s="25"/>
      <c r="S43" s="25"/>
      <c r="T43" s="25"/>
      <c r="U43" s="25"/>
      <c r="V43" s="25"/>
    </row>
    <row r="44">
      <c r="A44" s="21">
        <v>30.0</v>
      </c>
      <c r="B44" s="23">
        <v>1783.0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4" t="s">
        <v>10</v>
      </c>
      <c r="N44" s="24" t="s">
        <v>8</v>
      </c>
      <c r="O44" s="24" t="s">
        <v>12</v>
      </c>
      <c r="P44" s="24" t="s">
        <v>24</v>
      </c>
      <c r="Q44" s="25"/>
      <c r="R44" s="25"/>
      <c r="S44" s="25"/>
      <c r="T44" s="25"/>
      <c r="U44" s="25"/>
      <c r="V44" s="25"/>
    </row>
    <row r="45">
      <c r="A45" s="21">
        <v>31.0</v>
      </c>
      <c r="B45" s="23">
        <v>1825.0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4" t="s">
        <v>10</v>
      </c>
      <c r="N45" s="24" t="s">
        <v>8</v>
      </c>
      <c r="O45" s="24" t="s">
        <v>12</v>
      </c>
      <c r="P45" s="24" t="s">
        <v>24</v>
      </c>
      <c r="Q45" s="25"/>
      <c r="R45" s="25"/>
      <c r="S45" s="25"/>
      <c r="T45" s="25"/>
      <c r="U45" s="25"/>
      <c r="V45" s="25"/>
    </row>
    <row r="46">
      <c r="A46" s="21">
        <v>32.0</v>
      </c>
      <c r="B46" s="23">
        <v>1853.0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4" t="s">
        <v>24</v>
      </c>
      <c r="N46" s="24" t="s">
        <v>8</v>
      </c>
      <c r="O46" s="25"/>
      <c r="P46" s="25"/>
      <c r="Q46" s="25"/>
      <c r="R46" s="25"/>
      <c r="S46" s="25"/>
      <c r="T46" s="25"/>
      <c r="U46" s="25"/>
      <c r="V46" s="25"/>
    </row>
    <row r="47">
      <c r="A47" s="21">
        <v>33.0</v>
      </c>
      <c r="B47" s="23">
        <v>2190.0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4" t="s">
        <v>8</v>
      </c>
      <c r="N47" s="24" t="s">
        <v>10</v>
      </c>
      <c r="O47" s="24" t="s">
        <v>12</v>
      </c>
      <c r="P47" s="25"/>
      <c r="Q47" s="25"/>
      <c r="R47" s="25"/>
      <c r="S47" s="25"/>
      <c r="T47" s="25"/>
      <c r="U47" s="25"/>
      <c r="V47" s="25"/>
    </row>
    <row r="48">
      <c r="A48" s="21">
        <v>34.0</v>
      </c>
      <c r="B48" s="23">
        <v>2460.0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>
      <c r="A49" s="21">
        <v>35.0</v>
      </c>
      <c r="B49" s="23">
        <v>2533.0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>
      <c r="A50" s="21">
        <v>36.0</v>
      </c>
      <c r="B50" s="23">
        <v>2640.0</v>
      </c>
      <c r="C50" s="25"/>
      <c r="D50" s="25"/>
      <c r="E50" s="25"/>
      <c r="F50" s="25"/>
      <c r="G50" s="25"/>
      <c r="H50" s="25"/>
      <c r="I50" s="25"/>
      <c r="J50" s="25"/>
      <c r="K50" s="24" t="s">
        <v>13</v>
      </c>
      <c r="L50" s="24" t="s">
        <v>20</v>
      </c>
      <c r="M50" s="24" t="s">
        <v>8</v>
      </c>
      <c r="N50" s="25"/>
      <c r="O50" s="25"/>
      <c r="P50" s="25"/>
      <c r="Q50" s="25"/>
      <c r="R50" s="25"/>
      <c r="S50" s="25"/>
      <c r="T50" s="25"/>
      <c r="U50" s="25"/>
      <c r="V50" s="25"/>
    </row>
    <row r="51">
      <c r="A51" s="21">
        <v>37.0</v>
      </c>
      <c r="B51" s="23">
        <v>2785.0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>
      <c r="A52" s="21">
        <v>38.0</v>
      </c>
      <c r="B52" s="23">
        <v>3015.0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4" t="s">
        <v>24</v>
      </c>
      <c r="N52" s="24" t="s">
        <v>10</v>
      </c>
      <c r="O52" s="24" t="s">
        <v>8</v>
      </c>
      <c r="P52" s="24" t="s">
        <v>13</v>
      </c>
      <c r="Q52" s="25"/>
      <c r="R52" s="25"/>
      <c r="S52" s="25"/>
      <c r="T52" s="25"/>
      <c r="U52" s="25"/>
      <c r="V52" s="25"/>
    </row>
    <row r="53">
      <c r="A53" s="21">
        <v>39.0</v>
      </c>
      <c r="B53" s="23">
        <v>3111.0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>
      <c r="A54" s="21">
        <v>40.0</v>
      </c>
      <c r="B54" s="23">
        <v>3115.0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4" t="s">
        <v>8</v>
      </c>
      <c r="N54" s="24" t="s">
        <v>12</v>
      </c>
      <c r="O54" s="24" t="s">
        <v>10</v>
      </c>
      <c r="P54" s="24" t="s">
        <v>13</v>
      </c>
      <c r="Q54" s="24" t="s">
        <v>16</v>
      </c>
      <c r="R54" s="24" t="s">
        <v>18</v>
      </c>
      <c r="S54" s="24" t="s">
        <v>20</v>
      </c>
      <c r="T54" s="24" t="s">
        <v>22</v>
      </c>
      <c r="U54" s="24" t="s">
        <v>24</v>
      </c>
      <c r="V54" s="25"/>
    </row>
    <row r="55">
      <c r="A55" s="21">
        <v>41.0</v>
      </c>
      <c r="B55" s="23">
        <v>3710.0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4" t="s">
        <v>8</v>
      </c>
      <c r="N55" s="24" t="s">
        <v>10</v>
      </c>
      <c r="O55" s="24" t="s">
        <v>25</v>
      </c>
      <c r="P55" s="24" t="s">
        <v>24</v>
      </c>
      <c r="Q55" s="25"/>
      <c r="R55" s="25"/>
      <c r="S55" s="25"/>
      <c r="T55" s="25"/>
      <c r="U55" s="25"/>
      <c r="V55" s="25"/>
    </row>
    <row r="56">
      <c r="A56" s="21">
        <v>42.0</v>
      </c>
      <c r="B56" s="23">
        <v>3871.0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4" t="s">
        <v>8</v>
      </c>
      <c r="N56" s="24" t="s">
        <v>10</v>
      </c>
      <c r="O56" s="24" t="s">
        <v>13</v>
      </c>
      <c r="P56" s="24" t="s">
        <v>22</v>
      </c>
      <c r="Q56" s="24" t="s">
        <v>24</v>
      </c>
      <c r="R56" s="24" t="s">
        <v>16</v>
      </c>
      <c r="S56" s="24" t="s">
        <v>12</v>
      </c>
      <c r="T56" s="24" t="s">
        <v>18</v>
      </c>
      <c r="U56" s="24" t="s">
        <v>20</v>
      </c>
      <c r="V56" s="25"/>
    </row>
    <row r="57">
      <c r="A57" s="21">
        <v>43.0</v>
      </c>
      <c r="B57" s="23">
        <v>3915.0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4" t="s">
        <v>10</v>
      </c>
      <c r="N57" s="24" t="s">
        <v>8</v>
      </c>
      <c r="O57" s="25"/>
      <c r="P57" s="25"/>
      <c r="Q57" s="25"/>
      <c r="R57" s="25"/>
      <c r="S57" s="25"/>
      <c r="T57" s="25"/>
      <c r="U57" s="25"/>
      <c r="V57" s="25"/>
    </row>
    <row r="58">
      <c r="A58" s="21">
        <v>44.0</v>
      </c>
      <c r="B58" s="23">
        <v>4183.0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4" t="s">
        <v>24</v>
      </c>
      <c r="N58" s="24" t="s">
        <v>10</v>
      </c>
      <c r="O58" s="24" t="s">
        <v>8</v>
      </c>
      <c r="P58" s="25"/>
      <c r="Q58" s="25"/>
      <c r="R58" s="25"/>
      <c r="S58" s="25"/>
      <c r="T58" s="25"/>
      <c r="U58" s="25"/>
      <c r="V58" s="25"/>
    </row>
    <row r="59">
      <c r="A59" s="21">
        <v>45.0</v>
      </c>
      <c r="B59" s="23">
        <v>4500.0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4" t="s">
        <v>8</v>
      </c>
      <c r="N59" s="24" t="s">
        <v>10</v>
      </c>
      <c r="O59" s="24" t="s">
        <v>16</v>
      </c>
      <c r="P59" s="25"/>
      <c r="Q59" s="25"/>
      <c r="R59" s="25"/>
      <c r="S59" s="25"/>
      <c r="T59" s="25"/>
      <c r="U59" s="25"/>
      <c r="V59" s="25"/>
    </row>
    <row r="60">
      <c r="A60" s="21">
        <v>46.0</v>
      </c>
      <c r="B60" s="23">
        <v>4656.0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4" t="s">
        <v>10</v>
      </c>
      <c r="N60" s="24" t="s">
        <v>18</v>
      </c>
      <c r="O60" s="24" t="s">
        <v>16</v>
      </c>
      <c r="P60" s="25"/>
      <c r="Q60" s="25"/>
      <c r="R60" s="25"/>
      <c r="S60" s="25"/>
      <c r="T60" s="25"/>
      <c r="U60" s="25"/>
      <c r="V60" s="25"/>
    </row>
    <row r="61">
      <c r="A61" s="21">
        <v>47.0</v>
      </c>
      <c r="B61" s="23">
        <v>5045.0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>
      <c r="A62" s="21">
        <v>48.0</v>
      </c>
      <c r="B62" s="23">
        <v>5438.0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4" t="s">
        <v>10</v>
      </c>
      <c r="N62" s="24" t="s">
        <v>8</v>
      </c>
      <c r="O62" s="24" t="s">
        <v>12</v>
      </c>
      <c r="P62" s="25"/>
      <c r="Q62" s="25"/>
      <c r="R62" s="25"/>
      <c r="S62" s="25"/>
      <c r="T62" s="25"/>
      <c r="U62" s="25"/>
      <c r="V62" s="25"/>
    </row>
    <row r="63">
      <c r="A63" s="21">
        <v>49.0</v>
      </c>
      <c r="B63" s="23">
        <v>5544.0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4" t="s">
        <v>10</v>
      </c>
      <c r="N63" s="24" t="s">
        <v>8</v>
      </c>
      <c r="O63" s="24" t="s">
        <v>18</v>
      </c>
      <c r="P63" s="24" t="s">
        <v>24</v>
      </c>
      <c r="Q63" s="25"/>
      <c r="R63" s="25"/>
      <c r="S63" s="25"/>
      <c r="T63" s="25"/>
      <c r="U63" s="25"/>
      <c r="V63" s="25"/>
    </row>
    <row r="64">
      <c r="A64" s="21">
        <v>50.0</v>
      </c>
      <c r="B64" s="23">
        <v>5547.0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>
      <c r="A65" s="21">
        <v>51.0</v>
      </c>
      <c r="B65" s="23">
        <v>5548.0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4" t="s">
        <v>10</v>
      </c>
      <c r="N65" s="24" t="s">
        <v>8</v>
      </c>
      <c r="O65" s="24" t="s">
        <v>16</v>
      </c>
      <c r="P65" s="25"/>
      <c r="Q65" s="25"/>
      <c r="R65" s="25"/>
      <c r="S65" s="25"/>
      <c r="T65" s="25"/>
      <c r="U65" s="25"/>
      <c r="V65" s="25"/>
    </row>
    <row r="66">
      <c r="A66" s="21">
        <v>52.0</v>
      </c>
      <c r="B66" s="23">
        <v>5588.0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4" t="s">
        <v>8</v>
      </c>
      <c r="N66" s="24" t="s">
        <v>20</v>
      </c>
      <c r="O66" s="24" t="s">
        <v>10</v>
      </c>
      <c r="P66" s="24" t="s">
        <v>25</v>
      </c>
      <c r="Q66" s="24" t="s">
        <v>24</v>
      </c>
      <c r="R66" s="24" t="s">
        <v>12</v>
      </c>
      <c r="S66" s="24" t="s">
        <v>16</v>
      </c>
      <c r="T66" s="24" t="s">
        <v>13</v>
      </c>
      <c r="U66" s="24" t="s">
        <v>18</v>
      </c>
      <c r="V66" s="24" t="s">
        <v>22</v>
      </c>
    </row>
    <row r="67">
      <c r="A67" s="21">
        <v>53.0</v>
      </c>
      <c r="B67" s="23">
        <v>5640.0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>
      <c r="A68" s="21">
        <v>54.0</v>
      </c>
      <c r="B68" s="23">
        <v>6402.0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>
      <c r="A69" s="21">
        <v>55.0</v>
      </c>
      <c r="B69" s="23">
        <v>6470.0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>
      <c r="A70" s="21">
        <v>56.0</v>
      </c>
      <c r="B70" s="23">
        <v>6471.0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>
      <c r="A71" s="21">
        <v>57.0</v>
      </c>
      <c r="B71" s="23">
        <v>6489.0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>
      <c r="A72" s="21">
        <v>58.0</v>
      </c>
      <c r="B72" s="23">
        <v>6494.0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4" t="s">
        <v>10</v>
      </c>
      <c r="N72" s="24" t="s">
        <v>8</v>
      </c>
      <c r="O72" s="25"/>
      <c r="P72" s="25"/>
      <c r="Q72" s="25"/>
      <c r="R72" s="25"/>
      <c r="S72" s="25"/>
      <c r="T72" s="25"/>
      <c r="U72" s="25"/>
      <c r="V72" s="25"/>
    </row>
    <row r="73">
      <c r="A73" s="21">
        <v>59.0</v>
      </c>
      <c r="B73" s="23">
        <v>6497.0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>
      <c r="A74" s="21">
        <v>60.0</v>
      </c>
      <c r="B74" s="23">
        <v>6500.0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>
      <c r="A75" s="21">
        <v>61.0</v>
      </c>
      <c r="B75" s="23">
        <v>6505.0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>
      <c r="A76" s="21">
        <v>62.0</v>
      </c>
      <c r="B76" s="23">
        <v>6506.0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>
      <c r="A77" s="21">
        <v>63.0</v>
      </c>
      <c r="B77" s="23">
        <v>6513.0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>
      <c r="A78" s="21">
        <v>64.0</v>
      </c>
      <c r="B78" s="23">
        <v>6515.0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>
      <c r="A79" s="21">
        <v>65.0</v>
      </c>
      <c r="B79" s="23">
        <v>6522.0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4" t="s">
        <v>8</v>
      </c>
      <c r="N79" s="24" t="s">
        <v>12</v>
      </c>
      <c r="O79" s="24" t="s">
        <v>10</v>
      </c>
      <c r="P79" s="25"/>
      <c r="Q79" s="25"/>
      <c r="R79" s="25"/>
      <c r="S79" s="25"/>
      <c r="T79" s="25"/>
      <c r="U79" s="25"/>
      <c r="V79" s="25"/>
    </row>
    <row r="80">
      <c r="A80" s="21">
        <v>66.0</v>
      </c>
      <c r="B80" s="23">
        <v>6524.0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4" t="s">
        <v>8</v>
      </c>
      <c r="N80" s="24" t="s">
        <v>24</v>
      </c>
      <c r="O80" s="24" t="s">
        <v>10</v>
      </c>
      <c r="P80" s="24" t="s">
        <v>12</v>
      </c>
      <c r="Q80" s="24" t="s">
        <v>18</v>
      </c>
      <c r="R80" s="24" t="s">
        <v>13</v>
      </c>
      <c r="S80" s="24" t="s">
        <v>20</v>
      </c>
      <c r="T80" s="24" t="s">
        <v>16</v>
      </c>
      <c r="U80" s="24" t="s">
        <v>22</v>
      </c>
      <c r="V80" s="25"/>
    </row>
    <row r="81">
      <c r="A81" s="21">
        <v>67.0</v>
      </c>
      <c r="B81" s="23">
        <v>6526.0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4" t="s">
        <v>8</v>
      </c>
      <c r="N81" s="24" t="s">
        <v>10</v>
      </c>
      <c r="O81" s="24" t="s">
        <v>12</v>
      </c>
      <c r="P81" s="25"/>
      <c r="Q81" s="25"/>
      <c r="R81" s="25"/>
      <c r="S81" s="25"/>
      <c r="T81" s="25"/>
      <c r="U81" s="25"/>
      <c r="V81" s="25"/>
    </row>
    <row r="82">
      <c r="A82" s="21">
        <v>68.0</v>
      </c>
      <c r="B82" s="23">
        <v>6528.0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>
      <c r="A83" s="21">
        <v>69.0</v>
      </c>
      <c r="B83" s="23">
        <v>6530.0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>
      <c r="A84" s="21">
        <v>70.0</v>
      </c>
      <c r="B84" s="23">
        <v>6532.0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>
      <c r="A85" s="21">
        <v>71.0</v>
      </c>
      <c r="B85" s="23">
        <v>6540.0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>
      <c r="A86" s="21">
        <v>72.0</v>
      </c>
      <c r="B86" s="23">
        <v>6546.0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>
      <c r="A87" s="21">
        <v>73.0</v>
      </c>
      <c r="B87" s="23">
        <v>6547.0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 t="s">
        <v>24</v>
      </c>
      <c r="N87" s="24" t="s">
        <v>8</v>
      </c>
      <c r="O87" s="24" t="s">
        <v>22</v>
      </c>
      <c r="P87" s="24" t="s">
        <v>10</v>
      </c>
      <c r="Q87" s="24" t="s">
        <v>16</v>
      </c>
      <c r="R87" s="24" t="s">
        <v>20</v>
      </c>
      <c r="S87" s="24" t="s">
        <v>13</v>
      </c>
      <c r="T87" s="24" t="s">
        <v>18</v>
      </c>
      <c r="U87" s="24" t="s">
        <v>12</v>
      </c>
      <c r="V87" s="25"/>
    </row>
    <row r="88">
      <c r="A88" s="21">
        <v>74.0</v>
      </c>
      <c r="B88" s="23">
        <v>6552.0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>
      <c r="A89" s="21">
        <v>75.0</v>
      </c>
      <c r="B89" s="23">
        <v>6559.0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>
      <c r="A90" s="21">
        <v>76.0</v>
      </c>
      <c r="B90" s="23">
        <v>6561.0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4" t="s">
        <v>8</v>
      </c>
      <c r="N90" s="24" t="s">
        <v>10</v>
      </c>
      <c r="O90" s="24" t="s">
        <v>24</v>
      </c>
      <c r="P90" s="24" t="s">
        <v>12</v>
      </c>
      <c r="Q90" s="24" t="s">
        <v>13</v>
      </c>
      <c r="R90" s="24" t="s">
        <v>22</v>
      </c>
      <c r="S90" s="24" t="s">
        <v>16</v>
      </c>
      <c r="T90" s="24" t="s">
        <v>18</v>
      </c>
      <c r="U90" s="24" t="s">
        <v>20</v>
      </c>
      <c r="V90" s="25"/>
    </row>
    <row r="91">
      <c r="A91" s="21">
        <v>77.0</v>
      </c>
      <c r="B91" s="23">
        <v>6565.0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4" t="s">
        <v>24</v>
      </c>
      <c r="N91" s="24" t="s">
        <v>10</v>
      </c>
      <c r="O91" s="24" t="s">
        <v>8</v>
      </c>
      <c r="P91" s="25"/>
      <c r="Q91" s="25"/>
      <c r="R91" s="25"/>
      <c r="S91" s="25"/>
      <c r="T91" s="25"/>
      <c r="U91" s="25"/>
      <c r="V91" s="25"/>
    </row>
    <row r="92">
      <c r="A92" s="21">
        <v>78.0</v>
      </c>
      <c r="B92" s="23">
        <v>6573.0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>
      <c r="A93" s="21">
        <v>79.0</v>
      </c>
      <c r="B93" s="23">
        <v>6575.0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4" t="s">
        <v>8</v>
      </c>
      <c r="N93" s="25"/>
      <c r="O93" s="25"/>
      <c r="P93" s="25"/>
      <c r="Q93" s="25"/>
      <c r="R93" s="25"/>
      <c r="S93" s="25"/>
      <c r="T93" s="25"/>
      <c r="U93" s="25"/>
      <c r="V93" s="25"/>
    </row>
    <row r="94">
      <c r="A94" s="21">
        <v>80.0</v>
      </c>
      <c r="B94" s="23">
        <v>6577.0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>
      <c r="A95" s="21">
        <v>81.0</v>
      </c>
      <c r="B95" s="23">
        <v>6584.0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>
      <c r="A96" s="21">
        <v>82.0</v>
      </c>
      <c r="B96" s="23">
        <v>6585.0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>
      <c r="A97" s="21">
        <v>83.0</v>
      </c>
      <c r="B97" s="23">
        <v>6586.0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>
      <c r="A98" s="21">
        <v>84.0</v>
      </c>
      <c r="B98" s="23">
        <v>6587.0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4" t="s">
        <v>8</v>
      </c>
      <c r="N98" s="24" t="s">
        <v>24</v>
      </c>
      <c r="O98" s="24" t="s">
        <v>10</v>
      </c>
      <c r="P98" s="24" t="s">
        <v>12</v>
      </c>
      <c r="Q98" s="24" t="s">
        <v>20</v>
      </c>
      <c r="R98" s="24" t="s">
        <v>16</v>
      </c>
      <c r="S98" s="24" t="s">
        <v>13</v>
      </c>
      <c r="T98" s="24" t="s">
        <v>22</v>
      </c>
      <c r="U98" s="24" t="s">
        <v>18</v>
      </c>
      <c r="V98" s="25"/>
    </row>
    <row r="99">
      <c r="A99" s="21">
        <v>85.0</v>
      </c>
      <c r="B99" s="23">
        <v>6592.0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4" t="s">
        <v>8</v>
      </c>
      <c r="N99" s="24" t="s">
        <v>12</v>
      </c>
      <c r="O99" s="24" t="s">
        <v>10</v>
      </c>
      <c r="P99" s="25"/>
      <c r="Q99" s="25"/>
      <c r="R99" s="25"/>
      <c r="S99" s="25"/>
      <c r="T99" s="25"/>
      <c r="U99" s="25"/>
      <c r="V99" s="25"/>
    </row>
    <row r="100">
      <c r="A100" s="21">
        <v>86.0</v>
      </c>
      <c r="B100" s="23">
        <v>6593.0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>
      <c r="A101" s="21">
        <v>87.0</v>
      </c>
      <c r="B101" s="23">
        <v>6594.0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>
      <c r="A102" s="21">
        <v>88.0</v>
      </c>
      <c r="B102" s="23">
        <v>6596.0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>
      <c r="A103" s="21">
        <v>89.0</v>
      </c>
      <c r="B103" s="23">
        <v>6597.0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4" t="s">
        <v>24</v>
      </c>
      <c r="N103" s="24" t="s">
        <v>22</v>
      </c>
      <c r="O103" s="24" t="s">
        <v>10</v>
      </c>
      <c r="P103" s="24" t="s">
        <v>13</v>
      </c>
      <c r="Q103" s="25"/>
      <c r="R103" s="25"/>
      <c r="S103" s="25"/>
      <c r="T103" s="25"/>
      <c r="U103" s="25"/>
      <c r="V103" s="25"/>
    </row>
    <row r="104">
      <c r="A104" s="21">
        <v>90.0</v>
      </c>
      <c r="B104" s="23">
        <v>6598.0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4" t="s">
        <v>24</v>
      </c>
      <c r="N104" s="24" t="s">
        <v>13</v>
      </c>
      <c r="O104" s="24" t="s">
        <v>8</v>
      </c>
      <c r="P104" s="24" t="s">
        <v>10</v>
      </c>
      <c r="Q104" s="24" t="s">
        <v>16</v>
      </c>
      <c r="R104" s="24" t="s">
        <v>22</v>
      </c>
      <c r="S104" s="24" t="s">
        <v>12</v>
      </c>
      <c r="T104" s="25"/>
      <c r="U104" s="25"/>
      <c r="V104" s="25"/>
    </row>
    <row r="105">
      <c r="A105" s="21">
        <v>91.0</v>
      </c>
      <c r="B105" s="23">
        <v>6600.0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>
      <c r="A106" s="21">
        <v>92.0</v>
      </c>
      <c r="B106" s="23">
        <v>6601.0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>
      <c r="A107" s="21">
        <v>93.0</v>
      </c>
      <c r="B107" s="23">
        <v>6604.0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>
      <c r="A108" s="21">
        <v>94.0</v>
      </c>
      <c r="B108" s="23">
        <v>6607.0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4" t="s">
        <v>8</v>
      </c>
      <c r="N108" s="24" t="s">
        <v>24</v>
      </c>
      <c r="O108" s="24" t="s">
        <v>10</v>
      </c>
      <c r="P108" s="24" t="s">
        <v>12</v>
      </c>
      <c r="Q108" s="25"/>
      <c r="R108" s="25"/>
      <c r="S108" s="25"/>
      <c r="T108" s="25"/>
      <c r="U108" s="25"/>
      <c r="V108" s="25"/>
    </row>
    <row r="109">
      <c r="A109" s="21">
        <v>95.0</v>
      </c>
      <c r="B109" s="23">
        <v>6610.0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>
      <c r="A110" s="21">
        <v>96.0</v>
      </c>
      <c r="B110" s="23">
        <v>6612.0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4" t="s">
        <v>24</v>
      </c>
      <c r="N110" s="24" t="s">
        <v>8</v>
      </c>
      <c r="O110" s="25"/>
      <c r="P110" s="25"/>
      <c r="Q110" s="25"/>
      <c r="R110" s="25"/>
      <c r="S110" s="25"/>
      <c r="T110" s="25"/>
      <c r="U110" s="25"/>
      <c r="V110" s="25"/>
    </row>
    <row r="111">
      <c r="A111" s="21">
        <v>97.0</v>
      </c>
      <c r="B111" s="23">
        <v>6613.0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4" t="s">
        <v>24</v>
      </c>
      <c r="N111" s="24" t="s">
        <v>22</v>
      </c>
      <c r="O111" s="24" t="s">
        <v>10</v>
      </c>
      <c r="P111" s="25"/>
      <c r="Q111" s="25"/>
      <c r="R111" s="25"/>
      <c r="S111" s="25"/>
      <c r="T111" s="25"/>
      <c r="U111" s="25"/>
      <c r="V111" s="25"/>
    </row>
    <row r="112">
      <c r="A112" s="21">
        <v>98.0</v>
      </c>
      <c r="B112" s="23">
        <v>6614.0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4" t="s">
        <v>24</v>
      </c>
      <c r="N112" s="24" t="s">
        <v>8</v>
      </c>
      <c r="O112" s="24" t="s">
        <v>10</v>
      </c>
      <c r="P112" s="24" t="s">
        <v>12</v>
      </c>
      <c r="Q112" s="25"/>
      <c r="R112" s="25"/>
      <c r="S112" s="25"/>
      <c r="T112" s="25"/>
      <c r="U112" s="25"/>
      <c r="V112" s="25"/>
    </row>
    <row r="113">
      <c r="A113" s="21">
        <v>99.0</v>
      </c>
      <c r="B113" s="23">
        <v>6615.0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>
      <c r="A114" s="21">
        <v>100.0</v>
      </c>
      <c r="B114" s="23">
        <v>6617.0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4" t="s">
        <v>8</v>
      </c>
      <c r="N114" s="24" t="s">
        <v>24</v>
      </c>
      <c r="O114" s="24" t="s">
        <v>13</v>
      </c>
      <c r="P114" s="24" t="s">
        <v>20</v>
      </c>
      <c r="Q114" s="24" t="s">
        <v>18</v>
      </c>
      <c r="R114" s="24" t="s">
        <v>16</v>
      </c>
      <c r="S114" s="24" t="s">
        <v>12</v>
      </c>
      <c r="T114" s="24" t="s">
        <v>10</v>
      </c>
      <c r="U114" s="24" t="s">
        <v>22</v>
      </c>
      <c r="V114" s="25"/>
    </row>
    <row r="115">
      <c r="A115" s="21">
        <v>101.0</v>
      </c>
      <c r="B115" s="23">
        <v>6623.0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>
      <c r="A116" s="21">
        <v>102.0</v>
      </c>
      <c r="B116" s="23">
        <v>6624.0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4" t="s">
        <v>24</v>
      </c>
      <c r="N116" s="25"/>
      <c r="O116" s="25"/>
      <c r="P116" s="25"/>
      <c r="Q116" s="25"/>
      <c r="R116" s="25"/>
      <c r="S116" s="25"/>
      <c r="T116" s="25"/>
      <c r="U116" s="25"/>
      <c r="V116" s="25"/>
    </row>
    <row r="117">
      <c r="A117" s="21">
        <v>103.0</v>
      </c>
      <c r="B117" s="23">
        <v>6625.0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4" t="s">
        <v>24</v>
      </c>
      <c r="N117" s="24" t="s">
        <v>10</v>
      </c>
      <c r="O117" s="24" t="s">
        <v>8</v>
      </c>
      <c r="P117" s="24" t="s">
        <v>18</v>
      </c>
      <c r="Q117" s="24" t="s">
        <v>13</v>
      </c>
      <c r="R117" s="24" t="s">
        <v>12</v>
      </c>
      <c r="S117" s="24" t="s">
        <v>16</v>
      </c>
      <c r="T117" s="24" t="s">
        <v>20</v>
      </c>
      <c r="U117" s="24" t="s">
        <v>22</v>
      </c>
      <c r="V117" s="25"/>
    </row>
    <row r="118">
      <c r="A118" s="21">
        <v>104.0</v>
      </c>
      <c r="B118" s="23">
        <v>6627.0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4" t="s">
        <v>24</v>
      </c>
      <c r="N118" s="24" t="s">
        <v>8</v>
      </c>
      <c r="O118" s="24" t="s">
        <v>10</v>
      </c>
      <c r="P118" s="25"/>
      <c r="Q118" s="25"/>
      <c r="R118" s="25"/>
      <c r="S118" s="25"/>
      <c r="T118" s="25"/>
      <c r="U118" s="25"/>
      <c r="V118" s="25"/>
    </row>
    <row r="119">
      <c r="A119" s="21">
        <v>105.0</v>
      </c>
      <c r="B119" s="23">
        <v>6628.0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4" t="s">
        <v>8</v>
      </c>
      <c r="N119" s="24" t="s">
        <v>10</v>
      </c>
      <c r="O119" s="24" t="s">
        <v>12</v>
      </c>
      <c r="P119" s="24" t="s">
        <v>18</v>
      </c>
      <c r="Q119" s="24" t="s">
        <v>13</v>
      </c>
      <c r="R119" s="24" t="s">
        <v>16</v>
      </c>
      <c r="S119" s="24" t="s">
        <v>22</v>
      </c>
      <c r="T119" s="24" t="s">
        <v>20</v>
      </c>
      <c r="U119" s="24" t="s">
        <v>24</v>
      </c>
      <c r="V119" s="25"/>
    </row>
    <row r="120">
      <c r="A120" s="21">
        <v>106.0</v>
      </c>
      <c r="B120" s="23">
        <v>6630.0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4" t="s">
        <v>24</v>
      </c>
      <c r="N120" s="24" t="s">
        <v>10</v>
      </c>
      <c r="O120" s="24" t="s">
        <v>8</v>
      </c>
      <c r="P120" s="25"/>
      <c r="Q120" s="25"/>
      <c r="R120" s="25"/>
      <c r="S120" s="25"/>
      <c r="T120" s="25"/>
      <c r="U120" s="25"/>
      <c r="V120" s="25"/>
    </row>
    <row r="121">
      <c r="A121" s="21">
        <v>107.0</v>
      </c>
      <c r="B121" s="23">
        <v>6632.0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>
      <c r="A122" s="21">
        <v>108.0</v>
      </c>
      <c r="B122" s="23">
        <v>6633.0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4" t="s">
        <v>8</v>
      </c>
      <c r="N122" s="24" t="s">
        <v>10</v>
      </c>
      <c r="O122" s="24" t="s">
        <v>12</v>
      </c>
      <c r="P122" s="25"/>
      <c r="Q122" s="25"/>
      <c r="R122" s="25"/>
      <c r="S122" s="25"/>
      <c r="T122" s="25"/>
      <c r="U122" s="25"/>
      <c r="V122" s="25"/>
    </row>
    <row r="123">
      <c r="A123" s="21">
        <v>109.0</v>
      </c>
      <c r="B123" s="23">
        <v>6634.0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>
      <c r="A124" s="21">
        <v>110.0</v>
      </c>
      <c r="B124" s="23">
        <v>6635.0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4" t="s">
        <v>24</v>
      </c>
      <c r="N124" s="24" t="s">
        <v>8</v>
      </c>
      <c r="O124" s="25"/>
      <c r="P124" s="25"/>
      <c r="Q124" s="25"/>
      <c r="R124" s="25"/>
      <c r="S124" s="25"/>
      <c r="T124" s="25"/>
      <c r="U124" s="25"/>
      <c r="V124" s="25"/>
    </row>
    <row r="125">
      <c r="A125" s="21">
        <v>111.0</v>
      </c>
      <c r="B125" s="23">
        <v>6636.0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4" t="s">
        <v>24</v>
      </c>
      <c r="N125" s="24" t="s">
        <v>8</v>
      </c>
      <c r="O125" s="24" t="s">
        <v>10</v>
      </c>
      <c r="P125" s="25"/>
      <c r="Q125" s="25"/>
      <c r="R125" s="25"/>
      <c r="S125" s="25"/>
      <c r="T125" s="25"/>
      <c r="U125" s="25"/>
      <c r="V125" s="25"/>
    </row>
  </sheetData>
  <autoFilter ref="$A$14:$V$125"/>
  <mergeCells count="37">
    <mergeCell ref="A11:E11"/>
    <mergeCell ref="F11:G11"/>
    <mergeCell ref="H11:I11"/>
    <mergeCell ref="A10:E10"/>
    <mergeCell ref="F10:G10"/>
    <mergeCell ref="H10:I10"/>
    <mergeCell ref="A12:E12"/>
    <mergeCell ref="F12:G12"/>
    <mergeCell ref="H12:I12"/>
    <mergeCell ref="C13:L13"/>
    <mergeCell ref="H9:I9"/>
    <mergeCell ref="A8:E8"/>
    <mergeCell ref="F8:G8"/>
    <mergeCell ref="H8:I8"/>
    <mergeCell ref="A9:E9"/>
    <mergeCell ref="F9:G9"/>
    <mergeCell ref="A1:E1"/>
    <mergeCell ref="F1:G1"/>
    <mergeCell ref="H1:I1"/>
    <mergeCell ref="J1:M1"/>
    <mergeCell ref="F2:G2"/>
    <mergeCell ref="H2:I2"/>
    <mergeCell ref="J2:M12"/>
    <mergeCell ref="A2:E2"/>
    <mergeCell ref="A3:E3"/>
    <mergeCell ref="F3:G3"/>
    <mergeCell ref="H3:I3"/>
    <mergeCell ref="A4:E4"/>
    <mergeCell ref="F4:G4"/>
    <mergeCell ref="H4:I4"/>
    <mergeCell ref="A5:I5"/>
    <mergeCell ref="A6:E6"/>
    <mergeCell ref="F6:G6"/>
    <mergeCell ref="H6:I6"/>
    <mergeCell ref="A7:E7"/>
    <mergeCell ref="F7:G7"/>
    <mergeCell ref="H7:I7"/>
  </mergeCells>
  <dataValidations>
    <dataValidation type="list" allowBlank="1" sqref="C15:V125">
      <formula1>Sheet1!$N$2:$N$11</formula1>
    </dataValidation>
  </dataValidations>
  <drawing r:id="rId1"/>
</worksheet>
</file>